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G:\My Drive\004 US Small Ticket\MADISON BROKER PROGRAM 2018\"/>
    </mc:Choice>
  </mc:AlternateContent>
  <xr:revisionPtr revIDLastSave="0" documentId="13_ncr:1_{750CDFB1-95EB-47B1-AE33-E979E57DEBC1}" xr6:coauthVersionLast="41" xr6:coauthVersionMax="41" xr10:uidLastSave="{00000000-0000-0000-0000-000000000000}"/>
  <workbookProtection workbookAlgorithmName="SHA-512" workbookHashValue="1mQzk4cIlNvMrq2KSjO3xcaLId1rN9tAVxSlmyiQu9dvFHr9yXQz2VqodMxPIOoJ2A/9z9EKIhwYtsdBoDKhZw==" workbookSaltValue="NR1TnbXECu8aVHmN8PpD/g==" workbookSpinCount="100000" lockStructure="1"/>
  <bookViews>
    <workbookView xWindow="-4110" yWindow="-16320" windowWidth="29040" windowHeight="15990" xr2:uid="{00000000-000D-0000-FFFF-FFFF00000000}"/>
  </bookViews>
  <sheets>
    <sheet name="Rate Card" sheetId="1" r:id="rId1"/>
    <sheet name="LRF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I38" i="2"/>
  <c r="D38" i="2" s="1"/>
  <c r="I37" i="2"/>
  <c r="D37" i="2" s="1"/>
  <c r="I36" i="2"/>
  <c r="D36" i="2" s="1"/>
  <c r="I35" i="2"/>
  <c r="D35" i="2" s="1"/>
  <c r="I34" i="2"/>
  <c r="D34" i="2" s="1"/>
  <c r="I33" i="2"/>
  <c r="D33" i="2" s="1"/>
  <c r="I17" i="2"/>
  <c r="I16" i="2"/>
  <c r="I15" i="2"/>
  <c r="I14" i="2"/>
  <c r="I13" i="2"/>
  <c r="I12" i="2"/>
  <c r="D40" i="2" l="1"/>
  <c r="F10" i="1" s="1"/>
  <c r="B33" i="2"/>
  <c r="B35" i="2"/>
  <c r="C33" i="2"/>
  <c r="C34" i="2"/>
  <c r="C35" i="2"/>
  <c r="C36" i="2"/>
  <c r="C37" i="2"/>
  <c r="C38" i="2"/>
  <c r="B34" i="2"/>
  <c r="B36" i="2"/>
  <c r="B37" i="2"/>
  <c r="B38" i="2"/>
  <c r="B14" i="2"/>
  <c r="D14" i="2"/>
  <c r="C14" i="2"/>
  <c r="B15" i="2"/>
  <c r="D15" i="2"/>
  <c r="C15" i="2"/>
  <c r="B13" i="2"/>
  <c r="D13" i="2"/>
  <c r="C13" i="2"/>
  <c r="B12" i="2"/>
  <c r="D12" i="2"/>
  <c r="C12" i="2"/>
  <c r="B16" i="2"/>
  <c r="D16" i="2"/>
  <c r="C16" i="2"/>
  <c r="B17" i="2"/>
  <c r="D17" i="2"/>
  <c r="C17" i="2"/>
  <c r="B40" i="2" l="1"/>
  <c r="D10" i="1" s="1"/>
  <c r="C40" i="2"/>
  <c r="E10" i="1" s="1"/>
  <c r="C19" i="2"/>
  <c r="E15" i="1" s="1"/>
  <c r="D19" i="2"/>
  <c r="F15" i="1" s="1"/>
  <c r="B19" i="2"/>
  <c r="D15" i="1" s="1"/>
</calcChain>
</file>

<file path=xl/sharedStrings.xml><?xml version="1.0" encoding="utf-8"?>
<sst xmlns="http://schemas.openxmlformats.org/spreadsheetml/2006/main" count="81" uniqueCount="29">
  <si>
    <t xml:space="preserve"> </t>
  </si>
  <si>
    <t>36 months</t>
  </si>
  <si>
    <t>48 months</t>
  </si>
  <si>
    <t>60 months</t>
  </si>
  <si>
    <t>Terms and Conditions</t>
  </si>
  <si>
    <t>Rates valid through September 30th 2019</t>
  </si>
  <si>
    <t>Ticket Size</t>
  </si>
  <si>
    <t>A</t>
  </si>
  <si>
    <t>B</t>
  </si>
  <si>
    <t>C</t>
  </si>
  <si>
    <t>D</t>
  </si>
  <si>
    <t>E</t>
  </si>
  <si>
    <t>Ticket size</t>
  </si>
  <si>
    <t>F</t>
  </si>
  <si>
    <t>LRF</t>
  </si>
  <si>
    <t>Monthly Payment Amount + sales tax</t>
  </si>
  <si>
    <t>Purchase Option Amount + sales tax</t>
  </si>
  <si>
    <t>Finance Leasing</t>
  </si>
  <si>
    <t>Residual Leasing</t>
  </si>
  <si>
    <t>Finance Leasing LRF</t>
  </si>
  <si>
    <t>Residual Leasing LRF</t>
  </si>
  <si>
    <r>
      <t xml:space="preserve">Equipment Price </t>
    </r>
    <r>
      <rPr>
        <sz val="12"/>
        <rFont val="Arial"/>
        <family val="2"/>
      </rPr>
      <t>(without tax)</t>
    </r>
  </si>
  <si>
    <t>$1,00 (One dollar)</t>
  </si>
  <si>
    <t>Fair Market value - Not to Exceed 10% of the Equipment Price</t>
  </si>
  <si>
    <t>The following leasing programs and  monthly payment options are available:</t>
  </si>
  <si>
    <t>Input the equipment price amount only, the calculations will show below automatically.</t>
  </si>
  <si>
    <t xml:space="preserve">Equipment Leasing Payment Calculator </t>
  </si>
  <si>
    <t>10% Initial Deposit. Returned at lease end</t>
  </si>
  <si>
    <t>Terms and conditions subject to change without prior notice | Available  for USA and Puerto Rico customers only | Payment amounts do not include sales tax | For Finance Leases only: First  payment + deposit payment (if applicable) and documentation fees are due at signing |For Finance Leases only: One monthly payment deposit required for 48 and 60 months lease options | The payment amount is indicative and the  actual Lease payment may vary depending on customer credit score and financial references | Rates subject to change without prior notice | Subject to credit approval by Latin Leasing  and funding partners | Standard Lease-End options: Purchase the equipment, upgrade with new equipment or return the equipment | Residual Leasing equipment returns subject ot restocking fee of 5% OEC |  UCC filing and documentation fees of $289 paid with initial payment | Equipment insurance required, cost borne by the customer | Monthly payments require customer bank acount debit, ACH authorization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</si>
</sst>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00"/>
  </numFmts>
  <fonts count="21" x14ac:knownFonts="1">
    <font>
      <sz val="10"/>
      <color rgb="FF00000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2C4C9"/>
        <bgColor rgb="FFA2C4C9"/>
      </patternFill>
    </fill>
    <fill>
      <patternFill patternType="solid">
        <fgColor rgb="FFA8D08D"/>
        <bgColor rgb="FFA8D08D"/>
      </patternFill>
    </fill>
    <fill>
      <patternFill patternType="solid">
        <fgColor rgb="FFCCCCCC"/>
        <bgColor rgb="FFCCCCCC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0" fillId="0" borderId="0" xfId="0" applyFont="1"/>
    <xf numFmtId="0" fontId="3" fillId="2" borderId="1" xfId="0" applyFont="1" applyFill="1" applyBorder="1"/>
    <xf numFmtId="164" fontId="4" fillId="2" borderId="1" xfId="0" applyNumberFormat="1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165" fontId="1" fillId="0" borderId="4" xfId="0" applyNumberFormat="1" applyFont="1" applyBorder="1"/>
    <xf numFmtId="164" fontId="1" fillId="0" borderId="4" xfId="0" applyNumberFormat="1" applyFont="1" applyBorder="1"/>
    <xf numFmtId="0" fontId="1" fillId="0" borderId="6" xfId="0" applyFont="1" applyBorder="1"/>
    <xf numFmtId="165" fontId="1" fillId="0" borderId="3" xfId="0" applyNumberFormat="1" applyFont="1" applyBorder="1"/>
    <xf numFmtId="165" fontId="1" fillId="0" borderId="0" xfId="0" applyNumberFormat="1" applyFont="1"/>
    <xf numFmtId="0" fontId="18" fillId="0" borderId="0" xfId="0" applyFont="1" applyAlignment="1"/>
    <xf numFmtId="0" fontId="0" fillId="0" borderId="1" xfId="0" applyFont="1" applyBorder="1" applyAlignment="1"/>
    <xf numFmtId="0" fontId="16" fillId="0" borderId="1" xfId="0" applyFont="1" applyBorder="1"/>
    <xf numFmtId="0" fontId="7" fillId="0" borderId="1" xfId="0" applyFont="1" applyBorder="1"/>
    <xf numFmtId="0" fontId="0" fillId="0" borderId="1" xfId="0" applyFont="1" applyBorder="1"/>
    <xf numFmtId="0" fontId="8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7" xfId="0" applyFont="1" applyBorder="1" applyAlignment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8" xfId="0" applyFont="1" applyBorder="1"/>
    <xf numFmtId="0" fontId="1" fillId="0" borderId="13" xfId="0" applyFont="1" applyBorder="1"/>
    <xf numFmtId="0" fontId="1" fillId="0" borderId="14" xfId="0" applyFont="1" applyBorder="1"/>
    <xf numFmtId="0" fontId="9" fillId="0" borderId="7" xfId="0" applyFont="1" applyBorder="1"/>
    <xf numFmtId="0" fontId="1" fillId="0" borderId="7" xfId="0" applyFont="1" applyBorder="1"/>
    <xf numFmtId="0" fontId="1" fillId="0" borderId="15" xfId="0" applyFont="1" applyBorder="1"/>
    <xf numFmtId="164" fontId="4" fillId="5" borderId="7" xfId="0" applyNumberFormat="1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164" fontId="4" fillId="5" borderId="19" xfId="0" applyNumberFormat="1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19" fillId="2" borderId="1" xfId="0" applyFont="1" applyFill="1" applyBorder="1"/>
    <xf numFmtId="0" fontId="19" fillId="0" borderId="1" xfId="0" applyFont="1" applyBorder="1"/>
    <xf numFmtId="0" fontId="20" fillId="0" borderId="1" xfId="0" applyFont="1" applyBorder="1"/>
    <xf numFmtId="0" fontId="2" fillId="0" borderId="1" xfId="0" applyFont="1" applyBorder="1" applyAlignment="1">
      <alignment vertical="top" wrapText="1"/>
    </xf>
    <xf numFmtId="0" fontId="0" fillId="0" borderId="1" xfId="0" applyFont="1" applyBorder="1" applyAlignment="1"/>
    <xf numFmtId="0" fontId="16" fillId="0" borderId="1" xfId="0" applyFont="1" applyBorder="1" applyAlignment="1">
      <alignment wrapText="1"/>
    </xf>
    <xf numFmtId="0" fontId="12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justify"/>
    </xf>
    <xf numFmtId="0" fontId="13" fillId="3" borderId="16" xfId="0" applyFont="1" applyFill="1" applyBorder="1" applyAlignment="1">
      <alignment vertical="center"/>
    </xf>
    <xf numFmtId="0" fontId="14" fillId="0" borderId="17" xfId="0" applyFont="1" applyBorder="1" applyAlignment="1">
      <alignment vertical="center"/>
    </xf>
    <xf numFmtId="164" fontId="4" fillId="5" borderId="16" xfId="0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164" fontId="11" fillId="5" borderId="7" xfId="0" applyNumberFormat="1" applyFont="1" applyFill="1" applyBorder="1" applyAlignment="1">
      <alignment horizontal="center" vertical="center"/>
    </xf>
    <xf numFmtId="164" fontId="11" fillId="5" borderId="15" xfId="0" applyNumberFormat="1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164" fontId="4" fillId="5" borderId="7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5" fillId="0" borderId="5" xfId="0" applyFont="1" applyBorder="1"/>
    <xf numFmtId="0" fontId="5" fillId="0" borderId="3" xfId="0" applyFont="1" applyBorder="1"/>
    <xf numFmtId="164" fontId="15" fillId="4" borderId="16" xfId="0" applyNumberFormat="1" applyFont="1" applyFill="1" applyBorder="1" applyAlignment="1" applyProtection="1">
      <alignment horizontal="center" vertical="center"/>
      <protection locked="0"/>
    </xf>
    <xf numFmtId="164" fontId="15" fillId="4" borderId="17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1333499</xdr:colOff>
      <xdr:row>1</xdr:row>
      <xdr:rowOff>66675</xdr:rowOff>
    </xdr:from>
    <xdr:ext cx="1620079" cy="39466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43474" y="285750"/>
          <a:ext cx="1620079" cy="39466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B1:G104"/>
  <sheetViews>
    <sheetView showGridLines="0" tabSelected="1" zoomScaleNormal="100" workbookViewId="0">
      <selection activeCell="E7" sqref="E7"/>
    </sheetView>
  </sheetViews>
  <sheetFormatPr defaultColWidth="12.5703125" defaultRowHeight="15" customHeight="1" x14ac:dyDescent="0.2"/>
  <cols>
    <col min="1" max="1" width="5" customWidth="1"/>
    <col min="2" max="2" width="2.7109375" customWidth="1"/>
    <col min="3" max="3" width="25.140625" customWidth="1"/>
    <col min="4" max="5" width="21.28515625" customWidth="1"/>
    <col min="6" max="6" width="21.7109375" customWidth="1"/>
    <col min="7" max="7" width="2.7109375" customWidth="1"/>
  </cols>
  <sheetData>
    <row r="1" spans="2:7" ht="17.25" customHeight="1" thickBot="1" x14ac:dyDescent="0.25">
      <c r="B1" s="21"/>
      <c r="C1" s="21"/>
      <c r="D1" s="21"/>
      <c r="E1" s="21"/>
      <c r="F1" s="21"/>
      <c r="G1" s="21"/>
    </row>
    <row r="2" spans="2:7" ht="7.5" customHeight="1" thickTop="1" x14ac:dyDescent="0.2">
      <c r="B2" s="22"/>
      <c r="C2" s="23"/>
      <c r="D2" s="23"/>
      <c r="E2" s="23"/>
      <c r="F2" s="23"/>
      <c r="G2" s="24"/>
    </row>
    <row r="3" spans="2:7" ht="23.25" customHeight="1" x14ac:dyDescent="0.3">
      <c r="B3" s="25"/>
      <c r="C3" s="42" t="s">
        <v>26</v>
      </c>
      <c r="D3" s="41"/>
      <c r="E3" s="41"/>
      <c r="F3" s="41"/>
      <c r="G3" s="26"/>
    </row>
    <row r="4" spans="2:7" ht="8.25" customHeight="1" x14ac:dyDescent="0.2">
      <c r="B4" s="25"/>
      <c r="C4" s="40"/>
      <c r="D4" s="41"/>
      <c r="E4" s="41"/>
      <c r="F4" s="41"/>
      <c r="G4" s="26"/>
    </row>
    <row r="5" spans="2:7" ht="16.5" thickBot="1" x14ac:dyDescent="0.3">
      <c r="B5" s="25"/>
      <c r="C5" s="37" t="s">
        <v>25</v>
      </c>
      <c r="D5" s="2"/>
      <c r="E5" s="3"/>
      <c r="F5" s="15"/>
      <c r="G5" s="26"/>
    </row>
    <row r="6" spans="2:7" ht="27.75" customHeight="1" thickTop="1" thickBot="1" x14ac:dyDescent="0.25">
      <c r="B6" s="25"/>
      <c r="C6" s="45" t="s">
        <v>21</v>
      </c>
      <c r="D6" s="46"/>
      <c r="E6" s="59">
        <v>50000</v>
      </c>
      <c r="F6" s="60"/>
      <c r="G6" s="26"/>
    </row>
    <row r="7" spans="2:7" ht="25.5" customHeight="1" thickTop="1" x14ac:dyDescent="0.2">
      <c r="B7" s="25"/>
      <c r="C7" s="38" t="s">
        <v>24</v>
      </c>
      <c r="D7" s="15"/>
      <c r="E7" s="15"/>
      <c r="F7" s="15"/>
      <c r="G7" s="26"/>
    </row>
    <row r="8" spans="2:7" ht="20.25" customHeight="1" thickBot="1" x14ac:dyDescent="0.35">
      <c r="B8" s="25"/>
      <c r="C8" s="16" t="s">
        <v>18</v>
      </c>
      <c r="D8" s="15"/>
      <c r="E8" s="15"/>
      <c r="F8" s="15"/>
      <c r="G8" s="26"/>
    </row>
    <row r="9" spans="2:7" ht="27" customHeight="1" thickTop="1" x14ac:dyDescent="0.2">
      <c r="B9" s="25"/>
      <c r="C9" s="52" t="s">
        <v>15</v>
      </c>
      <c r="D9" s="35" t="s">
        <v>1</v>
      </c>
      <c r="E9" s="36" t="s">
        <v>2</v>
      </c>
      <c r="F9" s="36" t="s">
        <v>3</v>
      </c>
      <c r="G9" s="26"/>
    </row>
    <row r="10" spans="2:7" ht="27" customHeight="1" thickBot="1" x14ac:dyDescent="0.25">
      <c r="B10" s="25"/>
      <c r="C10" s="53"/>
      <c r="D10" s="31">
        <f>(IF(($E$6*LRF!B40)=0,"Not Available",$E$6*LRF!B40))</f>
        <v>1513</v>
      </c>
      <c r="E10" s="34">
        <f>(IF(($E$6*LRF!C40)=0,"Not Available",$E$6*LRF!C40))</f>
        <v>1170</v>
      </c>
      <c r="F10" s="34">
        <f>(IF(($E$6*LRF!D40)=0,"Not Available",$E$6*LRF!D40))</f>
        <v>967</v>
      </c>
      <c r="G10" s="26"/>
    </row>
    <row r="11" spans="2:7" ht="27" customHeight="1" thickTop="1" thickBot="1" x14ac:dyDescent="0.25">
      <c r="B11" s="25"/>
      <c r="C11" s="32" t="s">
        <v>16</v>
      </c>
      <c r="D11" s="50" t="s">
        <v>23</v>
      </c>
      <c r="E11" s="50"/>
      <c r="F11" s="51"/>
      <c r="G11" s="26"/>
    </row>
    <row r="12" spans="2:7" ht="27" customHeight="1" thickTop="1" thickBot="1" x14ac:dyDescent="0.25">
      <c r="B12" s="25"/>
      <c r="C12" s="33" t="s">
        <v>27</v>
      </c>
      <c r="D12" s="47">
        <f>IF(E6&lt;10000, "Not Available",E6*0.1)</f>
        <v>5000</v>
      </c>
      <c r="E12" s="48"/>
      <c r="F12" s="49"/>
      <c r="G12" s="26"/>
    </row>
    <row r="13" spans="2:7" ht="28.5" customHeight="1" thickTop="1" thickBot="1" x14ac:dyDescent="0.35">
      <c r="B13" s="25"/>
      <c r="C13" s="16" t="s">
        <v>17</v>
      </c>
      <c r="D13" s="15"/>
      <c r="E13" s="15"/>
      <c r="F13" s="15"/>
      <c r="G13" s="26"/>
    </row>
    <row r="14" spans="2:7" ht="26.25" customHeight="1" thickTop="1" x14ac:dyDescent="0.2">
      <c r="B14" s="25"/>
      <c r="C14" s="52" t="s">
        <v>15</v>
      </c>
      <c r="D14" s="35" t="s">
        <v>1</v>
      </c>
      <c r="E14" s="36" t="s">
        <v>2</v>
      </c>
      <c r="F14" s="36" t="s">
        <v>3</v>
      </c>
      <c r="G14" s="26"/>
    </row>
    <row r="15" spans="2:7" ht="28.5" customHeight="1" thickBot="1" x14ac:dyDescent="0.25">
      <c r="B15" s="25"/>
      <c r="C15" s="53"/>
      <c r="D15" s="31">
        <f>IF((LRF!B19*'Rate Card'!$E$6)=0,"Not Available",LRF!B19*'Rate Card'!$E$6)</f>
        <v>1640.0000000000002</v>
      </c>
      <c r="E15" s="34">
        <f>IF((LRF!C19*'Rate Card'!$E$6)=0,"Not Available",LRF!C19*'Rate Card'!$E$6)</f>
        <v>1262</v>
      </c>
      <c r="F15" s="34">
        <f>IF((LRF!D19*'Rate Card'!$E$6)=0,"Not Available",LRF!D19*'Rate Card'!$E$6)</f>
        <v>1042</v>
      </c>
      <c r="G15" s="26"/>
    </row>
    <row r="16" spans="2:7" ht="33" customHeight="1" thickTop="1" thickBot="1" x14ac:dyDescent="0.25">
      <c r="B16" s="25"/>
      <c r="C16" s="32" t="s">
        <v>16</v>
      </c>
      <c r="D16" s="54" t="s">
        <v>22</v>
      </c>
      <c r="E16" s="54"/>
      <c r="F16" s="55"/>
      <c r="G16" s="26"/>
    </row>
    <row r="17" spans="2:7" ht="24.75" customHeight="1" thickTop="1" x14ac:dyDescent="0.2">
      <c r="B17" s="25"/>
      <c r="C17" s="39" t="s">
        <v>4</v>
      </c>
      <c r="D17" s="20"/>
      <c r="E17" s="20"/>
      <c r="F17" s="20"/>
      <c r="G17" s="26"/>
    </row>
    <row r="18" spans="2:7" ht="21.75" customHeight="1" x14ac:dyDescent="0.2">
      <c r="B18" s="25"/>
      <c r="C18" s="43" t="s">
        <v>28</v>
      </c>
      <c r="D18" s="44"/>
      <c r="E18" s="44"/>
      <c r="F18" s="44"/>
      <c r="G18" s="26"/>
    </row>
    <row r="19" spans="2:7" ht="21.75" customHeight="1" x14ac:dyDescent="0.2">
      <c r="B19" s="25"/>
      <c r="C19" s="44"/>
      <c r="D19" s="44"/>
      <c r="E19" s="44"/>
      <c r="F19" s="44"/>
      <c r="G19" s="26"/>
    </row>
    <row r="20" spans="2:7" ht="21.75" customHeight="1" x14ac:dyDescent="0.2">
      <c r="B20" s="25"/>
      <c r="C20" s="44"/>
      <c r="D20" s="44"/>
      <c r="E20" s="44"/>
      <c r="F20" s="44"/>
      <c r="G20" s="26"/>
    </row>
    <row r="21" spans="2:7" ht="21.75" customHeight="1" x14ac:dyDescent="0.2">
      <c r="B21" s="25"/>
      <c r="C21" s="44"/>
      <c r="D21" s="44"/>
      <c r="E21" s="44"/>
      <c r="F21" s="44"/>
      <c r="G21" s="26"/>
    </row>
    <row r="22" spans="2:7" ht="18.75" customHeight="1" x14ac:dyDescent="0.2">
      <c r="B22" s="25"/>
      <c r="C22" s="44"/>
      <c r="D22" s="44"/>
      <c r="E22" s="44"/>
      <c r="F22" s="44"/>
      <c r="G22" s="26"/>
    </row>
    <row r="23" spans="2:7" ht="11.25" customHeight="1" x14ac:dyDescent="0.2">
      <c r="B23" s="25"/>
      <c r="C23" s="17" t="s">
        <v>5</v>
      </c>
      <c r="D23" s="18"/>
      <c r="E23" s="19"/>
      <c r="F23" s="19"/>
      <c r="G23" s="26"/>
    </row>
    <row r="24" spans="2:7" ht="11.25" customHeight="1" thickBot="1" x14ac:dyDescent="0.25">
      <c r="B24" s="27"/>
      <c r="C24" s="28" t="s">
        <v>0</v>
      </c>
      <c r="D24" s="29"/>
      <c r="E24" s="29"/>
      <c r="F24" s="29"/>
      <c r="G24" s="30"/>
    </row>
    <row r="25" spans="2:7" ht="15.75" customHeight="1" thickTop="1" x14ac:dyDescent="0.2"/>
    <row r="26" spans="2:7" ht="15.75" customHeight="1" x14ac:dyDescent="0.2"/>
    <row r="27" spans="2:7" ht="15.75" customHeight="1" x14ac:dyDescent="0.2"/>
    <row r="28" spans="2:7" ht="15.75" customHeight="1" x14ac:dyDescent="0.2"/>
    <row r="29" spans="2:7" ht="15.75" customHeight="1" x14ac:dyDescent="0.2"/>
    <row r="30" spans="2:7" ht="15.75" customHeight="1" x14ac:dyDescent="0.2"/>
    <row r="31" spans="2:7" ht="15.75" customHeight="1" x14ac:dyDescent="0.2"/>
    <row r="32" spans="2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</sheetData>
  <sheetProtection algorithmName="SHA-512" hashValue="+wchq26uJ+tRJTf4vu744F44Z5uBDbbc4APoAtKoKH72ok9pmjYD04Mx+SX0CPOyHITuyU2lXao97mi/p/6BDw==" saltValue="VpOBqPIjOsez8ECoYC/37Q==" spinCount="100000" sheet="1" objects="1" scenarios="1"/>
  <mergeCells count="10">
    <mergeCell ref="C4:F4"/>
    <mergeCell ref="C3:F3"/>
    <mergeCell ref="C18:F22"/>
    <mergeCell ref="C6:D6"/>
    <mergeCell ref="D12:F12"/>
    <mergeCell ref="D11:F11"/>
    <mergeCell ref="C9:C10"/>
    <mergeCell ref="C14:C15"/>
    <mergeCell ref="D16:F16"/>
    <mergeCell ref="E6:F6"/>
  </mergeCells>
  <pageMargins left="0.7" right="0.7" top="0.75" bottom="0.75" header="0" footer="0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225"/>
  <sheetViews>
    <sheetView topLeftCell="A10" workbookViewId="0">
      <selection activeCell="G27" sqref="G27"/>
    </sheetView>
  </sheetViews>
  <sheetFormatPr defaultColWidth="12.5703125" defaultRowHeight="15" customHeight="1" x14ac:dyDescent="0.2"/>
  <cols>
    <col min="1" max="4" width="14.42578125" customWidth="1"/>
    <col min="5" max="5" width="6.7109375" customWidth="1"/>
    <col min="6" max="6" width="8.5703125" customWidth="1"/>
    <col min="7" max="8" width="14.42578125" customWidth="1"/>
    <col min="9" max="9" width="13" customWidth="1"/>
    <col min="10" max="10" width="14.42578125" customWidth="1"/>
  </cols>
  <sheetData>
    <row r="1" spans="1:10" ht="15" customHeight="1" x14ac:dyDescent="0.25">
      <c r="A1" s="14" t="s">
        <v>19</v>
      </c>
    </row>
    <row r="2" spans="1:10" ht="15.75" customHeight="1" x14ac:dyDescent="0.2">
      <c r="A2" s="4"/>
      <c r="I2" s="5"/>
    </row>
    <row r="3" spans="1:10" ht="15.75" customHeight="1" x14ac:dyDescent="0.2">
      <c r="A3" s="6" t="s">
        <v>6</v>
      </c>
      <c r="B3" s="6" t="s">
        <v>1</v>
      </c>
      <c r="C3" s="6" t="s">
        <v>2</v>
      </c>
      <c r="D3" s="6" t="s">
        <v>3</v>
      </c>
    </row>
    <row r="4" spans="1:10" ht="15.75" customHeight="1" x14ac:dyDescent="0.2">
      <c r="A4" s="7" t="s">
        <v>7</v>
      </c>
      <c r="B4" s="8">
        <v>3.4799999999999998E-2</v>
      </c>
      <c r="C4" s="8">
        <v>2.6800000000000001E-2</v>
      </c>
      <c r="D4" s="8">
        <v>0</v>
      </c>
    </row>
    <row r="5" spans="1:10" ht="15.75" customHeight="1" x14ac:dyDescent="0.2">
      <c r="A5" s="7" t="s">
        <v>8</v>
      </c>
      <c r="B5" s="8">
        <v>3.3399999999999999E-2</v>
      </c>
      <c r="C5" s="8">
        <v>2.564E-2</v>
      </c>
      <c r="D5" s="8">
        <v>2.1409999999999998E-2</v>
      </c>
    </row>
    <row r="6" spans="1:10" ht="15.75" customHeight="1" x14ac:dyDescent="0.2">
      <c r="A6" s="7" t="s">
        <v>9</v>
      </c>
      <c r="B6" s="8">
        <v>3.2800000000000003E-2</v>
      </c>
      <c r="C6" s="8">
        <v>2.5239999999999999E-2</v>
      </c>
      <c r="D6" s="8">
        <v>2.0840000000000001E-2</v>
      </c>
    </row>
    <row r="7" spans="1:10" ht="15.75" customHeight="1" x14ac:dyDescent="0.2">
      <c r="A7" s="7" t="s">
        <v>10</v>
      </c>
      <c r="B7" s="8">
        <v>3.2300000000000002E-2</v>
      </c>
      <c r="C7" s="8">
        <v>2.4920000000000001E-2</v>
      </c>
      <c r="D7" s="8">
        <v>2.0619999999999999E-2</v>
      </c>
    </row>
    <row r="8" spans="1:10" ht="15.75" customHeight="1" x14ac:dyDescent="0.2">
      <c r="A8" s="7" t="s">
        <v>11</v>
      </c>
      <c r="B8" s="8">
        <v>3.1800000000000002E-2</v>
      </c>
      <c r="C8" s="8">
        <v>2.462E-2</v>
      </c>
      <c r="D8" s="8">
        <v>2.0250000000000001E-2</v>
      </c>
    </row>
    <row r="9" spans="1:10" ht="15.75" customHeight="1" x14ac:dyDescent="0.2">
      <c r="A9" s="7" t="s">
        <v>11</v>
      </c>
      <c r="B9" s="8">
        <v>3.15E-2</v>
      </c>
      <c r="C9" s="8">
        <v>2.4299999999999999E-2</v>
      </c>
      <c r="D9" s="8">
        <v>1.9980000000000001E-2</v>
      </c>
      <c r="E9" s="1"/>
      <c r="F9" s="1"/>
      <c r="G9" s="1"/>
      <c r="H9" s="1"/>
      <c r="I9" s="1"/>
      <c r="J9" s="1"/>
    </row>
    <row r="10" spans="1:10" ht="15.75" customHeight="1" x14ac:dyDescent="0.2">
      <c r="A10" s="4"/>
      <c r="I10" s="5"/>
    </row>
    <row r="11" spans="1:10" ht="15.75" customHeight="1" x14ac:dyDescent="0.2">
      <c r="A11" s="6" t="s">
        <v>6</v>
      </c>
      <c r="B11" s="6" t="s">
        <v>1</v>
      </c>
      <c r="C11" s="6" t="s">
        <v>2</v>
      </c>
      <c r="D11" s="6" t="s">
        <v>3</v>
      </c>
      <c r="F11" s="56" t="s">
        <v>12</v>
      </c>
      <c r="G11" s="57"/>
      <c r="H11" s="58"/>
      <c r="I11" s="6"/>
    </row>
    <row r="12" spans="1:10" ht="15.75" customHeight="1" x14ac:dyDescent="0.2">
      <c r="A12" s="7" t="s">
        <v>7</v>
      </c>
      <c r="B12" s="9">
        <f t="shared" ref="B12:D12" si="0">$I12*B4</f>
        <v>0</v>
      </c>
      <c r="C12" s="9">
        <f t="shared" si="0"/>
        <v>0</v>
      </c>
      <c r="D12" s="9">
        <f t="shared" si="0"/>
        <v>0</v>
      </c>
      <c r="F12" s="7" t="s">
        <v>7</v>
      </c>
      <c r="G12" s="10">
        <v>10000</v>
      </c>
      <c r="H12" s="10">
        <v>24999</v>
      </c>
      <c r="I12" s="6">
        <f>IF(AND('Rate Card'!$E$6&gt;=G12,'Rate Card'!$E$6&lt;=H12),1,0)</f>
        <v>0</v>
      </c>
    </row>
    <row r="13" spans="1:10" ht="15.75" customHeight="1" x14ac:dyDescent="0.2">
      <c r="A13" s="7" t="s">
        <v>8</v>
      </c>
      <c r="B13" s="9">
        <f t="shared" ref="B13:D13" si="1">$I13*B5</f>
        <v>0</v>
      </c>
      <c r="C13" s="9">
        <f t="shared" si="1"/>
        <v>0</v>
      </c>
      <c r="D13" s="9">
        <f t="shared" si="1"/>
        <v>0</v>
      </c>
      <c r="F13" s="7" t="s">
        <v>8</v>
      </c>
      <c r="G13" s="10">
        <v>25000</v>
      </c>
      <c r="H13" s="10">
        <v>49999</v>
      </c>
      <c r="I13" s="6">
        <f>IF(AND('Rate Card'!$E$6&gt;=G13,'Rate Card'!$E$6&lt;=H13),1,0)</f>
        <v>0</v>
      </c>
    </row>
    <row r="14" spans="1:10" ht="15.75" customHeight="1" x14ac:dyDescent="0.2">
      <c r="A14" s="7" t="s">
        <v>9</v>
      </c>
      <c r="B14" s="9">
        <f t="shared" ref="B14:D14" si="2">$I14*B6</f>
        <v>3.2800000000000003E-2</v>
      </c>
      <c r="C14" s="9">
        <f t="shared" si="2"/>
        <v>2.5239999999999999E-2</v>
      </c>
      <c r="D14" s="9">
        <f t="shared" si="2"/>
        <v>2.0840000000000001E-2</v>
      </c>
      <c r="F14" s="7" t="s">
        <v>9</v>
      </c>
      <c r="G14" s="10">
        <v>50000</v>
      </c>
      <c r="H14" s="10">
        <v>74999</v>
      </c>
      <c r="I14" s="6">
        <f>IF(AND('Rate Card'!$E$6&gt;=G14,'Rate Card'!$E$6&lt;=H14),1,0)</f>
        <v>1</v>
      </c>
    </row>
    <row r="15" spans="1:10" ht="15.75" customHeight="1" x14ac:dyDescent="0.2">
      <c r="A15" s="7" t="s">
        <v>10</v>
      </c>
      <c r="B15" s="9">
        <f t="shared" ref="B15:D15" si="3">$I15*B7</f>
        <v>0</v>
      </c>
      <c r="C15" s="9">
        <f t="shared" si="3"/>
        <v>0</v>
      </c>
      <c r="D15" s="9">
        <f t="shared" si="3"/>
        <v>0</v>
      </c>
      <c r="F15" s="7" t="s">
        <v>10</v>
      </c>
      <c r="G15" s="10">
        <v>75000</v>
      </c>
      <c r="H15" s="10">
        <v>100000</v>
      </c>
      <c r="I15" s="6">
        <f>IF(AND('Rate Card'!$E$6&gt;=G15,'Rate Card'!$E$6&lt;=H15),1,0)</f>
        <v>0</v>
      </c>
    </row>
    <row r="16" spans="1:10" ht="15.75" customHeight="1" x14ac:dyDescent="0.2">
      <c r="A16" s="11" t="s">
        <v>11</v>
      </c>
      <c r="B16" s="9">
        <f t="shared" ref="B16:D16" si="4">$I16*B8</f>
        <v>0</v>
      </c>
      <c r="C16" s="9">
        <f t="shared" si="4"/>
        <v>0</v>
      </c>
      <c r="D16" s="9">
        <f t="shared" si="4"/>
        <v>0</v>
      </c>
      <c r="F16" s="7" t="s">
        <v>11</v>
      </c>
      <c r="G16" s="10">
        <v>100001</v>
      </c>
      <c r="H16" s="10">
        <v>499999</v>
      </c>
      <c r="I16" s="6">
        <f>IF(AND('Rate Card'!$E$6&gt;=G16,'Rate Card'!$E$6&lt;=H16),1,0)</f>
        <v>0</v>
      </c>
    </row>
    <row r="17" spans="1:10" ht="15.75" customHeight="1" x14ac:dyDescent="0.2">
      <c r="A17" s="7" t="s">
        <v>13</v>
      </c>
      <c r="B17" s="12">
        <f t="shared" ref="B17:D17" si="5">$I17*B9</f>
        <v>0</v>
      </c>
      <c r="C17" s="9">
        <f t="shared" si="5"/>
        <v>0</v>
      </c>
      <c r="D17" s="9">
        <f t="shared" si="5"/>
        <v>0</v>
      </c>
      <c r="E17" s="1"/>
      <c r="F17" s="7" t="s">
        <v>13</v>
      </c>
      <c r="G17" s="10">
        <v>500000</v>
      </c>
      <c r="H17" s="10">
        <v>1000000</v>
      </c>
      <c r="I17" s="6">
        <f>IF(AND('Rate Card'!$E$6&gt;=G17,'Rate Card'!$E$6&lt;=H17),1,0)</f>
        <v>0</v>
      </c>
      <c r="J17" s="1"/>
    </row>
    <row r="18" spans="1:10" ht="15.75" customHeight="1" x14ac:dyDescent="0.2">
      <c r="A18" s="4"/>
      <c r="I18" s="5"/>
    </row>
    <row r="19" spans="1:10" ht="15.75" customHeight="1" x14ac:dyDescent="0.2">
      <c r="A19" s="4" t="s">
        <v>14</v>
      </c>
      <c r="B19" s="13">
        <f t="shared" ref="B19:D19" si="6">SUM(B12:B17)</f>
        <v>3.2800000000000003E-2</v>
      </c>
      <c r="C19" s="13">
        <f t="shared" si="6"/>
        <v>2.5239999999999999E-2</v>
      </c>
      <c r="D19" s="13">
        <f t="shared" si="6"/>
        <v>2.0840000000000001E-2</v>
      </c>
      <c r="I19" s="5"/>
    </row>
    <row r="20" spans="1:10" ht="15.75" customHeight="1" x14ac:dyDescent="0.2">
      <c r="A20" s="4"/>
      <c r="I20" s="5"/>
    </row>
    <row r="21" spans="1:10" ht="15.75" customHeight="1" x14ac:dyDescent="0.2">
      <c r="A21" s="4"/>
      <c r="I21" s="5"/>
    </row>
    <row r="22" spans="1:10" ht="15.75" customHeight="1" x14ac:dyDescent="0.25">
      <c r="A22" s="14" t="s">
        <v>20</v>
      </c>
    </row>
    <row r="23" spans="1:10" ht="15.75" customHeight="1" x14ac:dyDescent="0.2">
      <c r="A23" s="4"/>
      <c r="I23" s="5"/>
    </row>
    <row r="24" spans="1:10" ht="15.75" customHeight="1" x14ac:dyDescent="0.2">
      <c r="A24" s="6" t="s">
        <v>6</v>
      </c>
      <c r="B24" s="6" t="s">
        <v>1</v>
      </c>
      <c r="C24" s="6" t="s">
        <v>2</v>
      </c>
      <c r="D24" s="6" t="s">
        <v>3</v>
      </c>
    </row>
    <row r="25" spans="1:10" ht="15.75" customHeight="1" x14ac:dyDescent="0.2">
      <c r="A25" s="7" t="s">
        <v>7</v>
      </c>
      <c r="B25" s="8">
        <v>3.3390000000000003E-2</v>
      </c>
      <c r="C25" s="8">
        <v>2.6290000000000001E-2</v>
      </c>
      <c r="D25" s="8">
        <v>2.215E-2</v>
      </c>
    </row>
    <row r="26" spans="1:10" ht="15.75" customHeight="1" x14ac:dyDescent="0.2">
      <c r="A26" s="7" t="s">
        <v>8</v>
      </c>
      <c r="B26" s="8">
        <v>3.1289999999999998E-2</v>
      </c>
      <c r="C26" s="8">
        <v>2.4309999999999998E-2</v>
      </c>
      <c r="D26" s="8">
        <v>2.0160000000000001E-2</v>
      </c>
    </row>
    <row r="27" spans="1:10" ht="15.75" customHeight="1" x14ac:dyDescent="0.2">
      <c r="A27" s="7" t="s">
        <v>9</v>
      </c>
      <c r="B27" s="8">
        <v>3.0259999999999999E-2</v>
      </c>
      <c r="C27" s="8">
        <v>2.3400000000000001E-2</v>
      </c>
      <c r="D27" s="8">
        <v>1.934E-2</v>
      </c>
    </row>
    <row r="28" spans="1:10" ht="15.75" customHeight="1" x14ac:dyDescent="0.2">
      <c r="A28" s="7" t="s">
        <v>10</v>
      </c>
      <c r="B28" s="8">
        <v>2.9770000000000001E-2</v>
      </c>
      <c r="C28" s="8">
        <v>2.3019999999999999E-2</v>
      </c>
      <c r="D28" s="8">
        <v>1.8950000000000002E-2</v>
      </c>
    </row>
    <row r="29" spans="1:10" ht="15.75" customHeight="1" x14ac:dyDescent="0.2">
      <c r="A29" s="7" t="s">
        <v>11</v>
      </c>
      <c r="B29" s="8">
        <v>2.9770000000000001E-2</v>
      </c>
      <c r="C29" s="8">
        <v>2.3019999999999999E-2</v>
      </c>
      <c r="D29" s="8">
        <v>1.8950000000000002E-2</v>
      </c>
    </row>
    <row r="30" spans="1:10" ht="15.75" customHeight="1" x14ac:dyDescent="0.2">
      <c r="A30" s="7" t="s">
        <v>11</v>
      </c>
      <c r="B30" s="8">
        <v>2.9770000000000001E-2</v>
      </c>
      <c r="C30" s="8">
        <v>2.3019999999999999E-2</v>
      </c>
      <c r="D30" s="8">
        <v>1.8950000000000002E-2</v>
      </c>
      <c r="E30" s="1"/>
      <c r="F30" s="1"/>
      <c r="G30" s="1"/>
      <c r="H30" s="1"/>
      <c r="I30" s="1"/>
    </row>
    <row r="31" spans="1:10" ht="15.75" customHeight="1" x14ac:dyDescent="0.2">
      <c r="A31" s="4"/>
      <c r="I31" s="5"/>
    </row>
    <row r="32" spans="1:10" ht="15.75" customHeight="1" x14ac:dyDescent="0.2">
      <c r="A32" s="6" t="s">
        <v>6</v>
      </c>
      <c r="B32" s="6" t="s">
        <v>1</v>
      </c>
      <c r="C32" s="6" t="s">
        <v>2</v>
      </c>
      <c r="D32" s="6" t="s">
        <v>3</v>
      </c>
      <c r="F32" s="56" t="s">
        <v>12</v>
      </c>
      <c r="G32" s="57"/>
      <c r="H32" s="58"/>
      <c r="I32" s="6"/>
    </row>
    <row r="33" spans="1:9" ht="15.75" customHeight="1" x14ac:dyDescent="0.2">
      <c r="A33" s="7" t="s">
        <v>7</v>
      </c>
      <c r="B33" s="9">
        <f t="shared" ref="B33:D33" si="7">$I33*B25</f>
        <v>0</v>
      </c>
      <c r="C33" s="9">
        <f t="shared" si="7"/>
        <v>0</v>
      </c>
      <c r="D33" s="9">
        <f t="shared" si="7"/>
        <v>0</v>
      </c>
      <c r="F33" s="7" t="s">
        <v>7</v>
      </c>
      <c r="G33" s="10">
        <v>10000</v>
      </c>
      <c r="H33" s="10">
        <v>24999</v>
      </c>
      <c r="I33" s="6">
        <f>IF(AND('Rate Card'!$E$6&gt;=G33,'Rate Card'!$E$6&lt;=H33),1,0)</f>
        <v>0</v>
      </c>
    </row>
    <row r="34" spans="1:9" ht="15.75" customHeight="1" x14ac:dyDescent="0.2">
      <c r="A34" s="7" t="s">
        <v>8</v>
      </c>
      <c r="B34" s="9">
        <f t="shared" ref="B34:D34" si="8">$I34*B26</f>
        <v>0</v>
      </c>
      <c r="C34" s="9">
        <f t="shared" si="8"/>
        <v>0</v>
      </c>
      <c r="D34" s="9">
        <f t="shared" si="8"/>
        <v>0</v>
      </c>
      <c r="F34" s="7" t="s">
        <v>8</v>
      </c>
      <c r="G34" s="10">
        <v>25000</v>
      </c>
      <c r="H34" s="10">
        <v>49999</v>
      </c>
      <c r="I34" s="6">
        <f>IF(AND('Rate Card'!$E$6&gt;=G34,'Rate Card'!$E$6&lt;=H34),1,0)</f>
        <v>0</v>
      </c>
    </row>
    <row r="35" spans="1:9" ht="15.75" customHeight="1" x14ac:dyDescent="0.2">
      <c r="A35" s="7" t="s">
        <v>9</v>
      </c>
      <c r="B35" s="9">
        <f t="shared" ref="B35:D35" si="9">$I35*B27</f>
        <v>3.0259999999999999E-2</v>
      </c>
      <c r="C35" s="9">
        <f t="shared" si="9"/>
        <v>2.3400000000000001E-2</v>
      </c>
      <c r="D35" s="9">
        <f t="shared" si="9"/>
        <v>1.934E-2</v>
      </c>
      <c r="F35" s="7" t="s">
        <v>9</v>
      </c>
      <c r="G35" s="10">
        <v>50000</v>
      </c>
      <c r="H35" s="10">
        <v>74999</v>
      </c>
      <c r="I35" s="6">
        <f>IF(AND('Rate Card'!$E$6&gt;=G35,'Rate Card'!$E$6&lt;=H35),1,0)</f>
        <v>1</v>
      </c>
    </row>
    <row r="36" spans="1:9" ht="15.75" customHeight="1" x14ac:dyDescent="0.2">
      <c r="A36" s="7" t="s">
        <v>10</v>
      </c>
      <c r="B36" s="9">
        <f t="shared" ref="B36:D36" si="10">$I36*B28</f>
        <v>0</v>
      </c>
      <c r="C36" s="9">
        <f t="shared" si="10"/>
        <v>0</v>
      </c>
      <c r="D36" s="9">
        <f t="shared" si="10"/>
        <v>0</v>
      </c>
      <c r="F36" s="7" t="s">
        <v>10</v>
      </c>
      <c r="G36" s="10">
        <v>75000</v>
      </c>
      <c r="H36" s="10">
        <v>100000</v>
      </c>
      <c r="I36" s="6">
        <f>IF(AND('Rate Card'!$E$6&gt;=G36,'Rate Card'!$E$6&lt;=H36),1,0)</f>
        <v>0</v>
      </c>
    </row>
    <row r="37" spans="1:9" ht="15.75" customHeight="1" x14ac:dyDescent="0.2">
      <c r="A37" s="11" t="s">
        <v>11</v>
      </c>
      <c r="B37" s="9">
        <f t="shared" ref="B37:D37" si="11">$I37*B29</f>
        <v>0</v>
      </c>
      <c r="C37" s="9">
        <f t="shared" si="11"/>
        <v>0</v>
      </c>
      <c r="D37" s="9">
        <f t="shared" si="11"/>
        <v>0</v>
      </c>
      <c r="F37" s="7" t="s">
        <v>11</v>
      </c>
      <c r="G37" s="10">
        <v>100001</v>
      </c>
      <c r="H37" s="10">
        <v>499999</v>
      </c>
      <c r="I37" s="6">
        <f>IF(AND('Rate Card'!$E$6&gt;=G37,'Rate Card'!$E$6&lt;=H37),1,0)</f>
        <v>0</v>
      </c>
    </row>
    <row r="38" spans="1:9" ht="15.75" customHeight="1" x14ac:dyDescent="0.2">
      <c r="A38" s="7" t="s">
        <v>13</v>
      </c>
      <c r="B38" s="12">
        <f t="shared" ref="B38:D38" si="12">$I38*B30</f>
        <v>0</v>
      </c>
      <c r="C38" s="9">
        <f t="shared" si="12"/>
        <v>0</v>
      </c>
      <c r="D38" s="9">
        <f t="shared" si="12"/>
        <v>0</v>
      </c>
      <c r="E38" s="1"/>
      <c r="F38" s="7" t="s">
        <v>13</v>
      </c>
      <c r="G38" s="10">
        <v>500000</v>
      </c>
      <c r="H38" s="10">
        <v>1000000</v>
      </c>
      <c r="I38" s="6">
        <f>IF(AND('Rate Card'!$E$6&gt;=G38,'Rate Card'!$E$6&lt;=H38),1,0)</f>
        <v>0</v>
      </c>
    </row>
    <row r="39" spans="1:9" ht="15.75" customHeight="1" x14ac:dyDescent="0.2">
      <c r="A39" s="4"/>
      <c r="I39" s="5"/>
    </row>
    <row r="40" spans="1:9" ht="15.75" customHeight="1" x14ac:dyDescent="0.2">
      <c r="A40" s="4" t="s">
        <v>14</v>
      </c>
      <c r="B40" s="13">
        <f t="shared" ref="B40:D40" si="13">SUM(B33:B38)</f>
        <v>3.0259999999999999E-2</v>
      </c>
      <c r="C40" s="13">
        <f t="shared" si="13"/>
        <v>2.3400000000000001E-2</v>
      </c>
      <c r="D40" s="13">
        <f t="shared" si="13"/>
        <v>1.934E-2</v>
      </c>
      <c r="I40" s="5"/>
    </row>
    <row r="41" spans="1:9" ht="15.75" customHeight="1" x14ac:dyDescent="0.2">
      <c r="A41" s="4"/>
      <c r="I41" s="5"/>
    </row>
    <row r="42" spans="1:9" ht="15.75" customHeight="1" x14ac:dyDescent="0.2">
      <c r="A42" s="4"/>
      <c r="I42" s="5"/>
    </row>
    <row r="43" spans="1:9" ht="15.75" customHeight="1" x14ac:dyDescent="0.2">
      <c r="A43" s="4"/>
      <c r="I43" s="5"/>
    </row>
    <row r="44" spans="1:9" ht="15.75" customHeight="1" x14ac:dyDescent="0.2">
      <c r="A44" s="4"/>
      <c r="I44" s="5"/>
    </row>
    <row r="45" spans="1:9" ht="15.75" customHeight="1" x14ac:dyDescent="0.2">
      <c r="A45" s="4"/>
      <c r="I45" s="5"/>
    </row>
    <row r="46" spans="1:9" ht="15.75" customHeight="1" x14ac:dyDescent="0.2">
      <c r="A46" s="4"/>
      <c r="I46" s="5"/>
    </row>
    <row r="47" spans="1:9" ht="15.75" customHeight="1" x14ac:dyDescent="0.2">
      <c r="A47" s="4"/>
      <c r="I47" s="5"/>
    </row>
    <row r="48" spans="1:9" ht="15.75" customHeight="1" x14ac:dyDescent="0.2">
      <c r="A48" s="4"/>
      <c r="I48" s="5"/>
    </row>
    <row r="49" spans="1:9" ht="15.75" customHeight="1" x14ac:dyDescent="0.2">
      <c r="A49" s="4"/>
      <c r="I49" s="5"/>
    </row>
    <row r="50" spans="1:9" ht="15.75" customHeight="1" x14ac:dyDescent="0.2">
      <c r="A50" s="4"/>
      <c r="I50" s="5"/>
    </row>
    <row r="51" spans="1:9" ht="15.75" customHeight="1" x14ac:dyDescent="0.2">
      <c r="A51" s="4"/>
      <c r="I51" s="5"/>
    </row>
    <row r="52" spans="1:9" ht="15.75" customHeight="1" x14ac:dyDescent="0.2">
      <c r="A52" s="4"/>
      <c r="I52" s="5"/>
    </row>
    <row r="53" spans="1:9" ht="15.75" customHeight="1" x14ac:dyDescent="0.2">
      <c r="A53" s="4"/>
      <c r="I53" s="5"/>
    </row>
    <row r="54" spans="1:9" ht="15.75" customHeight="1" x14ac:dyDescent="0.2">
      <c r="A54" s="4"/>
      <c r="I54" s="5"/>
    </row>
    <row r="55" spans="1:9" ht="15.75" customHeight="1" x14ac:dyDescent="0.2">
      <c r="A55" s="4"/>
      <c r="I55" s="5"/>
    </row>
    <row r="56" spans="1:9" ht="15.75" customHeight="1" x14ac:dyDescent="0.2">
      <c r="A56" s="4"/>
      <c r="I56" s="5"/>
    </row>
    <row r="57" spans="1:9" ht="15.75" customHeight="1" x14ac:dyDescent="0.2">
      <c r="A57" s="4"/>
      <c r="I57" s="5"/>
    </row>
    <row r="58" spans="1:9" ht="15.75" customHeight="1" x14ac:dyDescent="0.2">
      <c r="A58" s="4"/>
      <c r="I58" s="5"/>
    </row>
    <row r="59" spans="1:9" ht="15.75" customHeight="1" x14ac:dyDescent="0.2">
      <c r="A59" s="4"/>
      <c r="I59" s="5"/>
    </row>
    <row r="60" spans="1:9" ht="15.75" customHeight="1" x14ac:dyDescent="0.2">
      <c r="A60" s="4"/>
      <c r="I60" s="5"/>
    </row>
    <row r="61" spans="1:9" ht="15.75" customHeight="1" x14ac:dyDescent="0.2">
      <c r="A61" s="4"/>
      <c r="I61" s="5"/>
    </row>
    <row r="62" spans="1:9" ht="15.75" customHeight="1" x14ac:dyDescent="0.2">
      <c r="A62" s="4"/>
      <c r="I62" s="5"/>
    </row>
    <row r="63" spans="1:9" ht="15.75" customHeight="1" x14ac:dyDescent="0.2">
      <c r="A63" s="4"/>
      <c r="I63" s="5"/>
    </row>
    <row r="64" spans="1:9" ht="15.75" customHeight="1" x14ac:dyDescent="0.2">
      <c r="A64" s="4"/>
      <c r="I64" s="5"/>
    </row>
    <row r="65" spans="1:9" ht="15.75" customHeight="1" x14ac:dyDescent="0.2">
      <c r="A65" s="4"/>
      <c r="I65" s="5"/>
    </row>
    <row r="66" spans="1:9" ht="15.75" customHeight="1" x14ac:dyDescent="0.2">
      <c r="A66" s="4"/>
      <c r="I66" s="5"/>
    </row>
    <row r="67" spans="1:9" ht="15.75" customHeight="1" x14ac:dyDescent="0.2">
      <c r="A67" s="4"/>
      <c r="I67" s="5"/>
    </row>
    <row r="68" spans="1:9" ht="15.75" customHeight="1" x14ac:dyDescent="0.2">
      <c r="A68" s="4"/>
      <c r="I68" s="5"/>
    </row>
    <row r="69" spans="1:9" ht="15.75" customHeight="1" x14ac:dyDescent="0.2">
      <c r="A69" s="4"/>
      <c r="I69" s="5"/>
    </row>
    <row r="70" spans="1:9" ht="15.75" customHeight="1" x14ac:dyDescent="0.2">
      <c r="A70" s="4"/>
      <c r="I70" s="5"/>
    </row>
    <row r="71" spans="1:9" ht="15.75" customHeight="1" x14ac:dyDescent="0.2">
      <c r="A71" s="4"/>
      <c r="I71" s="5"/>
    </row>
    <row r="72" spans="1:9" ht="15.75" customHeight="1" x14ac:dyDescent="0.2">
      <c r="A72" s="4"/>
      <c r="I72" s="5"/>
    </row>
    <row r="73" spans="1:9" ht="15.75" customHeight="1" x14ac:dyDescent="0.2">
      <c r="A73" s="4"/>
      <c r="I73" s="5"/>
    </row>
    <row r="74" spans="1:9" ht="15.75" customHeight="1" x14ac:dyDescent="0.2">
      <c r="A74" s="4"/>
      <c r="I74" s="5"/>
    </row>
    <row r="75" spans="1:9" ht="15.75" customHeight="1" x14ac:dyDescent="0.2">
      <c r="A75" s="4"/>
      <c r="I75" s="5"/>
    </row>
    <row r="76" spans="1:9" ht="15.75" customHeight="1" x14ac:dyDescent="0.2">
      <c r="A76" s="4"/>
      <c r="I76" s="5"/>
    </row>
    <row r="77" spans="1:9" ht="15.75" customHeight="1" x14ac:dyDescent="0.2">
      <c r="A77" s="4"/>
      <c r="I77" s="5"/>
    </row>
    <row r="78" spans="1:9" ht="15.75" customHeight="1" x14ac:dyDescent="0.2">
      <c r="A78" s="4"/>
      <c r="I78" s="5"/>
    </row>
    <row r="79" spans="1:9" ht="15.75" customHeight="1" x14ac:dyDescent="0.2">
      <c r="A79" s="4"/>
      <c r="I79" s="5"/>
    </row>
    <row r="80" spans="1:9" ht="15.75" customHeight="1" x14ac:dyDescent="0.2">
      <c r="A80" s="4"/>
      <c r="I80" s="5"/>
    </row>
    <row r="81" spans="1:9" ht="15.75" customHeight="1" x14ac:dyDescent="0.2">
      <c r="A81" s="4"/>
      <c r="I81" s="5"/>
    </row>
    <row r="82" spans="1:9" ht="15.75" customHeight="1" x14ac:dyDescent="0.2">
      <c r="A82" s="4"/>
      <c r="I82" s="5"/>
    </row>
    <row r="83" spans="1:9" ht="15.75" customHeight="1" x14ac:dyDescent="0.2">
      <c r="A83" s="4"/>
      <c r="I83" s="5"/>
    </row>
    <row r="84" spans="1:9" ht="15.75" customHeight="1" x14ac:dyDescent="0.2">
      <c r="A84" s="4"/>
      <c r="I84" s="5"/>
    </row>
    <row r="85" spans="1:9" ht="15.75" customHeight="1" x14ac:dyDescent="0.2">
      <c r="A85" s="4"/>
      <c r="I85" s="5"/>
    </row>
    <row r="86" spans="1:9" ht="15.75" customHeight="1" x14ac:dyDescent="0.2">
      <c r="A86" s="4"/>
      <c r="I86" s="5"/>
    </row>
    <row r="87" spans="1:9" ht="15.75" customHeight="1" x14ac:dyDescent="0.2">
      <c r="A87" s="4"/>
      <c r="I87" s="5"/>
    </row>
    <row r="88" spans="1:9" ht="15.75" customHeight="1" x14ac:dyDescent="0.2">
      <c r="A88" s="4"/>
      <c r="I88" s="5"/>
    </row>
    <row r="89" spans="1:9" ht="15.75" customHeight="1" x14ac:dyDescent="0.2">
      <c r="A89" s="4"/>
      <c r="I89" s="5"/>
    </row>
    <row r="90" spans="1:9" ht="15.75" customHeight="1" x14ac:dyDescent="0.2">
      <c r="A90" s="4"/>
      <c r="I90" s="5"/>
    </row>
    <row r="91" spans="1:9" ht="15.75" customHeight="1" x14ac:dyDescent="0.2">
      <c r="A91" s="4"/>
      <c r="I91" s="5"/>
    </row>
    <row r="92" spans="1:9" ht="15.75" customHeight="1" x14ac:dyDescent="0.2">
      <c r="A92" s="4"/>
      <c r="I92" s="5"/>
    </row>
    <row r="93" spans="1:9" ht="15.75" customHeight="1" x14ac:dyDescent="0.2">
      <c r="A93" s="4"/>
      <c r="I93" s="5"/>
    </row>
    <row r="94" spans="1:9" ht="15.75" customHeight="1" x14ac:dyDescent="0.2">
      <c r="A94" s="4"/>
      <c r="I94" s="5"/>
    </row>
    <row r="95" spans="1:9" ht="15.75" customHeight="1" x14ac:dyDescent="0.2">
      <c r="A95" s="4"/>
      <c r="I95" s="5"/>
    </row>
    <row r="96" spans="1:9" ht="15.75" customHeight="1" x14ac:dyDescent="0.2">
      <c r="A96" s="4"/>
      <c r="I96" s="5"/>
    </row>
    <row r="97" spans="1:9" ht="15.75" customHeight="1" x14ac:dyDescent="0.2">
      <c r="A97" s="4"/>
      <c r="I97" s="5"/>
    </row>
    <row r="98" spans="1:9" ht="15.75" customHeight="1" x14ac:dyDescent="0.2">
      <c r="A98" s="4"/>
      <c r="I98" s="5"/>
    </row>
    <row r="99" spans="1:9" ht="15.75" customHeight="1" x14ac:dyDescent="0.2">
      <c r="A99" s="4"/>
      <c r="I99" s="5"/>
    </row>
    <row r="100" spans="1:9" ht="15.75" customHeight="1" x14ac:dyDescent="0.2">
      <c r="A100" s="4"/>
      <c r="I100" s="5"/>
    </row>
    <row r="101" spans="1:9" ht="15.75" customHeight="1" x14ac:dyDescent="0.2">
      <c r="A101" s="4"/>
      <c r="I101" s="5"/>
    </row>
    <row r="102" spans="1:9" ht="15.75" customHeight="1" x14ac:dyDescent="0.2">
      <c r="A102" s="4"/>
      <c r="I102" s="5"/>
    </row>
    <row r="103" spans="1:9" ht="15.75" customHeight="1" x14ac:dyDescent="0.2">
      <c r="A103" s="4"/>
      <c r="I103" s="5"/>
    </row>
    <row r="104" spans="1:9" ht="15.75" customHeight="1" x14ac:dyDescent="0.2">
      <c r="A104" s="4"/>
      <c r="I104" s="5"/>
    </row>
    <row r="105" spans="1:9" ht="15.75" customHeight="1" x14ac:dyDescent="0.2">
      <c r="A105" s="4"/>
      <c r="I105" s="5"/>
    </row>
    <row r="106" spans="1:9" ht="15.75" customHeight="1" x14ac:dyDescent="0.2">
      <c r="A106" s="4"/>
      <c r="I106" s="5"/>
    </row>
    <row r="107" spans="1:9" ht="15.75" customHeight="1" x14ac:dyDescent="0.2">
      <c r="A107" s="4"/>
      <c r="I107" s="5"/>
    </row>
    <row r="108" spans="1:9" ht="15.75" customHeight="1" x14ac:dyDescent="0.2">
      <c r="A108" s="4"/>
      <c r="I108" s="5"/>
    </row>
    <row r="109" spans="1:9" ht="15.75" customHeight="1" x14ac:dyDescent="0.2">
      <c r="A109" s="4"/>
      <c r="I109" s="5"/>
    </row>
    <row r="110" spans="1:9" ht="15.75" customHeight="1" x14ac:dyDescent="0.2">
      <c r="A110" s="4"/>
      <c r="I110" s="5"/>
    </row>
    <row r="111" spans="1:9" ht="15.75" customHeight="1" x14ac:dyDescent="0.2">
      <c r="A111" s="4"/>
      <c r="I111" s="5"/>
    </row>
    <row r="112" spans="1:9" ht="15.75" customHeight="1" x14ac:dyDescent="0.2">
      <c r="A112" s="4"/>
      <c r="I112" s="5"/>
    </row>
    <row r="113" spans="1:9" ht="15.75" customHeight="1" x14ac:dyDescent="0.2">
      <c r="A113" s="4"/>
      <c r="I113" s="5"/>
    </row>
    <row r="114" spans="1:9" ht="15.75" customHeight="1" x14ac:dyDescent="0.2">
      <c r="A114" s="4"/>
      <c r="I114" s="5"/>
    </row>
    <row r="115" spans="1:9" ht="15.75" customHeight="1" x14ac:dyDescent="0.2">
      <c r="A115" s="4"/>
      <c r="I115" s="5"/>
    </row>
    <row r="116" spans="1:9" ht="15.75" customHeight="1" x14ac:dyDescent="0.2">
      <c r="A116" s="4"/>
      <c r="I116" s="5"/>
    </row>
    <row r="117" spans="1:9" ht="15.75" customHeight="1" x14ac:dyDescent="0.2">
      <c r="A117" s="4"/>
      <c r="I117" s="5"/>
    </row>
    <row r="118" spans="1:9" ht="15.75" customHeight="1" x14ac:dyDescent="0.2">
      <c r="A118" s="4"/>
      <c r="I118" s="5"/>
    </row>
    <row r="119" spans="1:9" ht="15.75" customHeight="1" x14ac:dyDescent="0.2">
      <c r="A119" s="4"/>
      <c r="I119" s="5"/>
    </row>
    <row r="120" spans="1:9" ht="15.75" customHeight="1" x14ac:dyDescent="0.2">
      <c r="A120" s="4"/>
      <c r="I120" s="5"/>
    </row>
    <row r="121" spans="1:9" ht="15.75" customHeight="1" x14ac:dyDescent="0.2">
      <c r="A121" s="4"/>
      <c r="I121" s="5"/>
    </row>
    <row r="122" spans="1:9" ht="15.75" customHeight="1" x14ac:dyDescent="0.2">
      <c r="A122" s="4"/>
      <c r="I122" s="5"/>
    </row>
    <row r="123" spans="1:9" ht="15.75" customHeight="1" x14ac:dyDescent="0.2">
      <c r="A123" s="4"/>
      <c r="I123" s="5"/>
    </row>
    <row r="124" spans="1:9" ht="15.75" customHeight="1" x14ac:dyDescent="0.2">
      <c r="A124" s="4"/>
      <c r="I124" s="5"/>
    </row>
    <row r="125" spans="1:9" ht="15.75" customHeight="1" x14ac:dyDescent="0.2">
      <c r="A125" s="4"/>
      <c r="I125" s="5"/>
    </row>
    <row r="126" spans="1:9" ht="15.75" customHeight="1" x14ac:dyDescent="0.2">
      <c r="A126" s="4"/>
      <c r="I126" s="5"/>
    </row>
    <row r="127" spans="1:9" ht="15.75" customHeight="1" x14ac:dyDescent="0.2">
      <c r="A127" s="4"/>
      <c r="I127" s="5"/>
    </row>
    <row r="128" spans="1:9" ht="15.75" customHeight="1" x14ac:dyDescent="0.2">
      <c r="A128" s="4"/>
      <c r="I128" s="5"/>
    </row>
    <row r="129" spans="1:9" ht="15.75" customHeight="1" x14ac:dyDescent="0.2">
      <c r="A129" s="4"/>
      <c r="I129" s="5"/>
    </row>
    <row r="130" spans="1:9" ht="15.75" customHeight="1" x14ac:dyDescent="0.2">
      <c r="A130" s="4"/>
      <c r="I130" s="5"/>
    </row>
    <row r="131" spans="1:9" ht="15.75" customHeight="1" x14ac:dyDescent="0.2">
      <c r="A131" s="4"/>
      <c r="I131" s="5"/>
    </row>
    <row r="132" spans="1:9" ht="15.75" customHeight="1" x14ac:dyDescent="0.2">
      <c r="A132" s="4"/>
      <c r="I132" s="5"/>
    </row>
    <row r="133" spans="1:9" ht="15.75" customHeight="1" x14ac:dyDescent="0.2">
      <c r="A133" s="4"/>
      <c r="I133" s="5"/>
    </row>
    <row r="134" spans="1:9" ht="15.75" customHeight="1" x14ac:dyDescent="0.2">
      <c r="A134" s="4"/>
      <c r="I134" s="5"/>
    </row>
    <row r="135" spans="1:9" ht="15.75" customHeight="1" x14ac:dyDescent="0.2">
      <c r="A135" s="4"/>
      <c r="I135" s="5"/>
    </row>
    <row r="136" spans="1:9" ht="15.75" customHeight="1" x14ac:dyDescent="0.2">
      <c r="A136" s="4"/>
      <c r="I136" s="5"/>
    </row>
    <row r="137" spans="1:9" ht="15.75" customHeight="1" x14ac:dyDescent="0.2">
      <c r="A137" s="4"/>
      <c r="I137" s="5"/>
    </row>
    <row r="138" spans="1:9" ht="15.75" customHeight="1" x14ac:dyDescent="0.2">
      <c r="A138" s="4"/>
      <c r="I138" s="5"/>
    </row>
    <row r="139" spans="1:9" ht="15.75" customHeight="1" x14ac:dyDescent="0.2">
      <c r="A139" s="4"/>
      <c r="I139" s="5"/>
    </row>
    <row r="140" spans="1:9" ht="15.75" customHeight="1" x14ac:dyDescent="0.2">
      <c r="A140" s="4"/>
      <c r="I140" s="5"/>
    </row>
    <row r="141" spans="1:9" ht="15.75" customHeight="1" x14ac:dyDescent="0.2">
      <c r="A141" s="4"/>
      <c r="I141" s="5"/>
    </row>
    <row r="142" spans="1:9" ht="15.75" customHeight="1" x14ac:dyDescent="0.2">
      <c r="A142" s="4"/>
      <c r="I142" s="5"/>
    </row>
    <row r="143" spans="1:9" ht="15.75" customHeight="1" x14ac:dyDescent="0.2">
      <c r="A143" s="4"/>
      <c r="I143" s="5"/>
    </row>
    <row r="144" spans="1:9" ht="15.75" customHeight="1" x14ac:dyDescent="0.2">
      <c r="A144" s="4"/>
      <c r="I144" s="5"/>
    </row>
    <row r="145" spans="1:9" ht="15.75" customHeight="1" x14ac:dyDescent="0.2">
      <c r="A145" s="4"/>
      <c r="I145" s="5"/>
    </row>
    <row r="146" spans="1:9" ht="15.75" customHeight="1" x14ac:dyDescent="0.2">
      <c r="A146" s="4"/>
      <c r="I146" s="5"/>
    </row>
    <row r="147" spans="1:9" ht="15.75" customHeight="1" x14ac:dyDescent="0.2">
      <c r="A147" s="4"/>
      <c r="I147" s="5"/>
    </row>
    <row r="148" spans="1:9" ht="15.75" customHeight="1" x14ac:dyDescent="0.2">
      <c r="A148" s="4"/>
      <c r="I148" s="5"/>
    </row>
    <row r="149" spans="1:9" ht="15.75" customHeight="1" x14ac:dyDescent="0.2">
      <c r="A149" s="4"/>
      <c r="I149" s="5"/>
    </row>
    <row r="150" spans="1:9" ht="15.75" customHeight="1" x14ac:dyDescent="0.2">
      <c r="A150" s="4"/>
      <c r="I150" s="5"/>
    </row>
    <row r="151" spans="1:9" ht="15.75" customHeight="1" x14ac:dyDescent="0.2">
      <c r="A151" s="4"/>
      <c r="I151" s="5"/>
    </row>
    <row r="152" spans="1:9" ht="15.75" customHeight="1" x14ac:dyDescent="0.2">
      <c r="A152" s="4"/>
      <c r="I152" s="5"/>
    </row>
    <row r="153" spans="1:9" ht="15.75" customHeight="1" x14ac:dyDescent="0.2">
      <c r="A153" s="4"/>
      <c r="I153" s="5"/>
    </row>
    <row r="154" spans="1:9" ht="15.75" customHeight="1" x14ac:dyDescent="0.2">
      <c r="A154" s="4"/>
      <c r="I154" s="5"/>
    </row>
    <row r="155" spans="1:9" ht="15.75" customHeight="1" x14ac:dyDescent="0.2">
      <c r="A155" s="4"/>
      <c r="I155" s="5"/>
    </row>
    <row r="156" spans="1:9" ht="15.75" customHeight="1" x14ac:dyDescent="0.2">
      <c r="A156" s="4"/>
      <c r="I156" s="5"/>
    </row>
    <row r="157" spans="1:9" ht="15.75" customHeight="1" x14ac:dyDescent="0.2">
      <c r="A157" s="4"/>
      <c r="I157" s="5"/>
    </row>
    <row r="158" spans="1:9" ht="15.75" customHeight="1" x14ac:dyDescent="0.2">
      <c r="A158" s="4"/>
      <c r="I158" s="5"/>
    </row>
    <row r="159" spans="1:9" ht="15.75" customHeight="1" x14ac:dyDescent="0.2">
      <c r="A159" s="4"/>
      <c r="I159" s="5"/>
    </row>
    <row r="160" spans="1:9" ht="15.75" customHeight="1" x14ac:dyDescent="0.2">
      <c r="A160" s="4"/>
      <c r="I160" s="5"/>
    </row>
    <row r="161" spans="1:9" ht="15.75" customHeight="1" x14ac:dyDescent="0.2">
      <c r="A161" s="4"/>
      <c r="I161" s="5"/>
    </row>
    <row r="162" spans="1:9" ht="15.75" customHeight="1" x14ac:dyDescent="0.2">
      <c r="A162" s="4"/>
      <c r="I162" s="5"/>
    </row>
    <row r="163" spans="1:9" ht="15.75" customHeight="1" x14ac:dyDescent="0.2">
      <c r="A163" s="4"/>
      <c r="I163" s="5"/>
    </row>
    <row r="164" spans="1:9" ht="15.75" customHeight="1" x14ac:dyDescent="0.2">
      <c r="A164" s="4"/>
      <c r="I164" s="5"/>
    </row>
    <row r="165" spans="1:9" ht="15.75" customHeight="1" x14ac:dyDescent="0.2">
      <c r="A165" s="4"/>
      <c r="I165" s="5"/>
    </row>
    <row r="166" spans="1:9" ht="15.75" customHeight="1" x14ac:dyDescent="0.2">
      <c r="A166" s="4"/>
      <c r="I166" s="5"/>
    </row>
    <row r="167" spans="1:9" ht="15.75" customHeight="1" x14ac:dyDescent="0.2">
      <c r="A167" s="4"/>
      <c r="I167" s="5"/>
    </row>
    <row r="168" spans="1:9" ht="15.75" customHeight="1" x14ac:dyDescent="0.2">
      <c r="A168" s="4"/>
      <c r="I168" s="5"/>
    </row>
    <row r="169" spans="1:9" ht="15.75" customHeight="1" x14ac:dyDescent="0.2">
      <c r="A169" s="4"/>
      <c r="I169" s="5"/>
    </row>
    <row r="170" spans="1:9" ht="15.75" customHeight="1" x14ac:dyDescent="0.2">
      <c r="A170" s="4"/>
      <c r="I170" s="5"/>
    </row>
    <row r="171" spans="1:9" ht="15.75" customHeight="1" x14ac:dyDescent="0.2">
      <c r="A171" s="4"/>
      <c r="I171" s="5"/>
    </row>
    <row r="172" spans="1:9" ht="15.75" customHeight="1" x14ac:dyDescent="0.2">
      <c r="A172" s="4"/>
      <c r="I172" s="5"/>
    </row>
    <row r="173" spans="1:9" ht="15.75" customHeight="1" x14ac:dyDescent="0.2">
      <c r="A173" s="4"/>
      <c r="I173" s="5"/>
    </row>
    <row r="174" spans="1:9" ht="15.75" customHeight="1" x14ac:dyDescent="0.2">
      <c r="A174" s="4"/>
      <c r="I174" s="5"/>
    </row>
    <row r="175" spans="1:9" ht="15.75" customHeight="1" x14ac:dyDescent="0.2">
      <c r="A175" s="4"/>
      <c r="I175" s="5"/>
    </row>
    <row r="176" spans="1:9" ht="15.75" customHeight="1" x14ac:dyDescent="0.2">
      <c r="A176" s="4"/>
      <c r="I176" s="5"/>
    </row>
    <row r="177" spans="1:9" ht="15.75" customHeight="1" x14ac:dyDescent="0.2">
      <c r="A177" s="4"/>
      <c r="I177" s="5"/>
    </row>
    <row r="178" spans="1:9" ht="15.75" customHeight="1" x14ac:dyDescent="0.2">
      <c r="A178" s="4"/>
      <c r="I178" s="5"/>
    </row>
    <row r="179" spans="1:9" ht="15.75" customHeight="1" x14ac:dyDescent="0.2">
      <c r="A179" s="4"/>
      <c r="I179" s="5"/>
    </row>
    <row r="180" spans="1:9" ht="15.75" customHeight="1" x14ac:dyDescent="0.2">
      <c r="A180" s="4"/>
      <c r="I180" s="5"/>
    </row>
    <row r="181" spans="1:9" ht="15.75" customHeight="1" x14ac:dyDescent="0.2">
      <c r="A181" s="4"/>
      <c r="I181" s="5"/>
    </row>
    <row r="182" spans="1:9" ht="15.75" customHeight="1" x14ac:dyDescent="0.2">
      <c r="A182" s="4"/>
      <c r="I182" s="5"/>
    </row>
    <row r="183" spans="1:9" ht="15.75" customHeight="1" x14ac:dyDescent="0.2">
      <c r="A183" s="4"/>
      <c r="I183" s="5"/>
    </row>
    <row r="184" spans="1:9" ht="15.75" customHeight="1" x14ac:dyDescent="0.2">
      <c r="A184" s="4"/>
      <c r="I184" s="5"/>
    </row>
    <row r="185" spans="1:9" ht="15.75" customHeight="1" x14ac:dyDescent="0.2">
      <c r="A185" s="4"/>
      <c r="I185" s="5"/>
    </row>
    <row r="186" spans="1:9" ht="15.75" customHeight="1" x14ac:dyDescent="0.2">
      <c r="A186" s="4"/>
      <c r="I186" s="5"/>
    </row>
    <row r="187" spans="1:9" ht="15.75" customHeight="1" x14ac:dyDescent="0.2">
      <c r="A187" s="4"/>
      <c r="I187" s="5"/>
    </row>
    <row r="188" spans="1:9" ht="15.75" customHeight="1" x14ac:dyDescent="0.2">
      <c r="A188" s="4"/>
      <c r="I188" s="5"/>
    </row>
    <row r="189" spans="1:9" ht="15.75" customHeight="1" x14ac:dyDescent="0.2">
      <c r="A189" s="4"/>
      <c r="I189" s="5"/>
    </row>
    <row r="190" spans="1:9" ht="15.75" customHeight="1" x14ac:dyDescent="0.2">
      <c r="A190" s="4"/>
      <c r="I190" s="5"/>
    </row>
    <row r="191" spans="1:9" ht="15.75" customHeight="1" x14ac:dyDescent="0.2">
      <c r="A191" s="4"/>
      <c r="I191" s="5"/>
    </row>
    <row r="192" spans="1:9" ht="15.75" customHeight="1" x14ac:dyDescent="0.2">
      <c r="A192" s="4"/>
      <c r="I192" s="5"/>
    </row>
    <row r="193" spans="1:9" ht="15.75" customHeight="1" x14ac:dyDescent="0.2">
      <c r="A193" s="4"/>
      <c r="I193" s="5"/>
    </row>
    <row r="194" spans="1:9" ht="15.75" customHeight="1" x14ac:dyDescent="0.2">
      <c r="A194" s="4"/>
      <c r="I194" s="5"/>
    </row>
    <row r="195" spans="1:9" ht="15.75" customHeight="1" x14ac:dyDescent="0.2">
      <c r="A195" s="4"/>
      <c r="I195" s="5"/>
    </row>
    <row r="196" spans="1:9" ht="15.75" customHeight="1" x14ac:dyDescent="0.2">
      <c r="A196" s="4"/>
      <c r="I196" s="5"/>
    </row>
    <row r="197" spans="1:9" ht="15.75" customHeight="1" x14ac:dyDescent="0.2">
      <c r="A197" s="4"/>
      <c r="I197" s="5"/>
    </row>
    <row r="198" spans="1:9" ht="15.75" customHeight="1" x14ac:dyDescent="0.2">
      <c r="A198" s="4"/>
      <c r="I198" s="5"/>
    </row>
    <row r="199" spans="1:9" ht="15.75" customHeight="1" x14ac:dyDescent="0.2">
      <c r="A199" s="4"/>
      <c r="I199" s="5"/>
    </row>
    <row r="200" spans="1:9" ht="15.75" customHeight="1" x14ac:dyDescent="0.2">
      <c r="A200" s="4"/>
      <c r="I200" s="5"/>
    </row>
    <row r="201" spans="1:9" ht="15.75" customHeight="1" x14ac:dyDescent="0.2">
      <c r="A201" s="4"/>
      <c r="I201" s="5"/>
    </row>
    <row r="202" spans="1:9" ht="15.75" customHeight="1" x14ac:dyDescent="0.2">
      <c r="A202" s="4"/>
      <c r="I202" s="5"/>
    </row>
    <row r="203" spans="1:9" ht="15.75" customHeight="1" x14ac:dyDescent="0.2">
      <c r="A203" s="4"/>
      <c r="I203" s="5"/>
    </row>
    <row r="204" spans="1:9" ht="15.75" customHeight="1" x14ac:dyDescent="0.2">
      <c r="A204" s="4"/>
      <c r="I204" s="5"/>
    </row>
    <row r="205" spans="1:9" ht="15.75" customHeight="1" x14ac:dyDescent="0.2">
      <c r="A205" s="4"/>
      <c r="I205" s="5"/>
    </row>
    <row r="206" spans="1:9" ht="15.75" customHeight="1" x14ac:dyDescent="0.2">
      <c r="A206" s="4"/>
      <c r="I206" s="5"/>
    </row>
    <row r="207" spans="1:9" ht="15.75" customHeight="1" x14ac:dyDescent="0.2">
      <c r="A207" s="4"/>
      <c r="I207" s="5"/>
    </row>
    <row r="208" spans="1:9" ht="15.75" customHeight="1" x14ac:dyDescent="0.2">
      <c r="A208" s="4"/>
      <c r="I208" s="5"/>
    </row>
    <row r="209" spans="1:9" ht="15.75" customHeight="1" x14ac:dyDescent="0.2">
      <c r="A209" s="4"/>
      <c r="I209" s="5"/>
    </row>
    <row r="210" spans="1:9" ht="15.75" customHeight="1" x14ac:dyDescent="0.2">
      <c r="A210" s="4"/>
      <c r="I210" s="5"/>
    </row>
    <row r="211" spans="1:9" ht="15.75" customHeight="1" x14ac:dyDescent="0.2">
      <c r="A211" s="4"/>
      <c r="I211" s="5"/>
    </row>
    <row r="212" spans="1:9" ht="15.75" customHeight="1" x14ac:dyDescent="0.2">
      <c r="A212" s="4"/>
      <c r="I212" s="5"/>
    </row>
    <row r="213" spans="1:9" ht="15.75" customHeight="1" x14ac:dyDescent="0.2">
      <c r="A213" s="4"/>
      <c r="I213" s="5"/>
    </row>
    <row r="214" spans="1:9" ht="15.75" customHeight="1" x14ac:dyDescent="0.2">
      <c r="A214" s="4"/>
      <c r="I214" s="5"/>
    </row>
    <row r="215" spans="1:9" ht="15.75" customHeight="1" x14ac:dyDescent="0.2">
      <c r="A215" s="4"/>
      <c r="I215" s="5"/>
    </row>
    <row r="216" spans="1:9" ht="15.75" customHeight="1" x14ac:dyDescent="0.2">
      <c r="A216" s="4"/>
      <c r="I216" s="5"/>
    </row>
    <row r="217" spans="1:9" ht="15.75" customHeight="1" x14ac:dyDescent="0.2">
      <c r="A217" s="4"/>
      <c r="I217" s="5"/>
    </row>
    <row r="218" spans="1:9" ht="15.75" customHeight="1" x14ac:dyDescent="0.2">
      <c r="A218" s="4"/>
      <c r="I218" s="5"/>
    </row>
    <row r="219" spans="1:9" ht="15.75" customHeight="1" x14ac:dyDescent="0.2">
      <c r="A219" s="4"/>
      <c r="I219" s="5"/>
    </row>
    <row r="220" spans="1:9" ht="15.75" customHeight="1" x14ac:dyDescent="0.2">
      <c r="A220" s="4"/>
      <c r="I220" s="5"/>
    </row>
    <row r="221" spans="1:9" ht="15.75" customHeight="1" x14ac:dyDescent="0.2">
      <c r="A221" s="4"/>
      <c r="I221" s="5"/>
    </row>
    <row r="222" spans="1:9" ht="15.75" customHeight="1" x14ac:dyDescent="0.2">
      <c r="A222" s="4"/>
      <c r="I222" s="5"/>
    </row>
    <row r="223" spans="1:9" ht="15.75" customHeight="1" x14ac:dyDescent="0.2">
      <c r="A223" s="4"/>
      <c r="I223" s="5"/>
    </row>
    <row r="224" spans="1:9" ht="15.75" customHeight="1" x14ac:dyDescent="0.2">
      <c r="A224" s="4"/>
      <c r="I224" s="5"/>
    </row>
    <row r="225" spans="1:9" ht="15.75" customHeight="1" x14ac:dyDescent="0.2">
      <c r="A225" s="4"/>
      <c r="I225" s="5"/>
    </row>
  </sheetData>
  <mergeCells count="2">
    <mergeCell ref="F11:H11"/>
    <mergeCell ref="F32:H32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Rate Card</vt:lpstr>
      <vt:lpstr>LRF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Luis Schmied</cp:lastModifiedBy>
  <cp:lastPrinted>2019-09-02T21:50:45Z</cp:lastPrinted>
  <dcterms:created xsi:type="dcterms:W3CDTF">2019-05-30T20:09:30Z</dcterms:created>
  <dcterms:modified xsi:type="dcterms:W3CDTF">2019-09-02T21:50:57Z</dcterms:modified>
</cp:coreProperties>
</file>